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1" i="1" l="1"/>
  <c r="O12" i="1" s="1"/>
  <c r="O16" i="1" s="1"/>
  <c r="O19" i="1" s="1"/>
  <c r="O10" i="1"/>
  <c r="O9" i="1"/>
  <c r="O8" i="1"/>
  <c r="O7" i="1"/>
  <c r="M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L12" i="1"/>
  <c r="K12" i="1"/>
  <c r="J12" i="1"/>
  <c r="I12" i="1"/>
  <c r="I16" i="1" s="1"/>
  <c r="H12" i="1"/>
  <c r="H16" i="1"/>
  <c r="H19" i="1" s="1"/>
  <c r="G12" i="1"/>
  <c r="G16" i="1"/>
  <c r="F12" i="1"/>
  <c r="F16" i="1"/>
  <c r="F19" i="1" s="1"/>
  <c r="E12" i="1"/>
  <c r="E16" i="1"/>
  <c r="E19" i="1" s="1"/>
  <c r="O17" i="1"/>
  <c r="G19" i="1"/>
  <c r="K16" i="1"/>
  <c r="L16" i="1"/>
  <c r="K19" i="1" l="1"/>
  <c r="L19" i="1"/>
  <c r="I19" i="1"/>
  <c r="M19" i="1" s="1"/>
  <c r="M16" i="1"/>
  <c r="D13" i="1"/>
</calcChain>
</file>

<file path=xl/sharedStrings.xml><?xml version="1.0" encoding="utf-8"?>
<sst xmlns="http://schemas.openxmlformats.org/spreadsheetml/2006/main" count="81" uniqueCount="54">
  <si>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</si>
  <si>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</si>
  <si>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</si>
  <si>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</si>
  <si>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</si>
  <si>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</si>
  <si>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</si>
  <si>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</si>
  <si>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</si>
  <si>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</si>
  <si>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</si>
  <si>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</si>
  <si>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</si>
  <si>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</si>
  <si>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</si>
  <si>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</si>
  <si>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</si>
  <si>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</si>
  <si>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</si>
  <si>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</si>
  <si>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</si>
  <si>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</si>
  <si>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</si>
  <si>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</si>
  <si>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</si>
  <si>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</si>
  <si>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</si>
  <si>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</si>
  <si>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</si>
  <si>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</si>
  <si>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</si>
  <si>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</si>
  <si>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</si>
  <si>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</si>
  <si>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</si>
  <si>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</si>
  <si>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</si>
  <si>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</si>
  <si>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</si>
  <si>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</si>
  <si>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</si>
  <si>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Elina Lindfors</t>
  </si>
  <si>
    <t>6.</t>
  </si>
  <si>
    <t>Pesäkarhut</t>
  </si>
  <si>
    <t>suomensarja</t>
  </si>
  <si>
    <t>Pesäkarhut  2</t>
  </si>
  <si>
    <t>ykköspesis</t>
  </si>
  <si>
    <t>26.2.1984</t>
  </si>
  <si>
    <t>Pesäkarhut = Pesäkarhut, Pori  (1985)</t>
  </si>
  <si>
    <t>02.06. 2003  TyTe - Pesäkarhut  2-0  (5-0, 8-4)</t>
  </si>
  <si>
    <t xml:space="preserve">  19 v   3 kk   7 pv</t>
  </si>
  <si>
    <t>06.06. 2003  Pesäkarhut - PeTo  0-1  (0-0, 2-4)</t>
  </si>
  <si>
    <t>2.  ottelu</t>
  </si>
  <si>
    <t xml:space="preserve">  19 v   3 kk 11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</si>
</sst>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3" xfId="0" applyFont="1" applyFill="1" applyBorder="1" applyAlignment="1">
      <alignment horizontal="left"/>
    </xf>
    <xf numFmtId="165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4.5703125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42578125" style="77" customWidth="1"/>
    <col min="16" max="23" width="5.7109375" style="7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47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78">
        <v>2002</v>
      </c>
      <c r="C4" s="79"/>
      <c r="D4" s="80" t="s">
        <v>45</v>
      </c>
      <c r="E4" s="78"/>
      <c r="F4" s="81" t="s">
        <v>44</v>
      </c>
      <c r="G4" s="78"/>
      <c r="H4" s="78"/>
      <c r="I4" s="78"/>
      <c r="J4" s="78"/>
      <c r="K4" s="78"/>
      <c r="L4" s="78"/>
      <c r="M4" s="78"/>
      <c r="N4" s="82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66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78">
        <v>2003</v>
      </c>
      <c r="C5" s="79"/>
      <c r="D5" s="80" t="s">
        <v>45</v>
      </c>
      <c r="E5" s="78"/>
      <c r="F5" s="81" t="s">
        <v>44</v>
      </c>
      <c r="G5" s="78"/>
      <c r="H5" s="78"/>
      <c r="I5" s="78"/>
      <c r="J5" s="78"/>
      <c r="K5" s="78"/>
      <c r="L5" s="78"/>
      <c r="M5" s="78"/>
      <c r="N5" s="82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66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2003</v>
      </c>
      <c r="C6" s="43" t="s">
        <v>42</v>
      </c>
      <c r="D6" s="41" t="s">
        <v>43</v>
      </c>
      <c r="E6" s="27">
        <v>2</v>
      </c>
      <c r="F6" s="27">
        <v>0</v>
      </c>
      <c r="G6" s="27">
        <v>0</v>
      </c>
      <c r="H6" s="27">
        <v>1</v>
      </c>
      <c r="I6" s="27">
        <v>3</v>
      </c>
      <c r="J6" s="27">
        <v>2</v>
      </c>
      <c r="K6" s="27">
        <v>0</v>
      </c>
      <c r="L6" s="27">
        <v>1</v>
      </c>
      <c r="M6" s="27">
        <v>0</v>
      </c>
      <c r="N6" s="30">
        <v>0.25</v>
      </c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66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2004</v>
      </c>
      <c r="C7" s="43"/>
      <c r="D7" s="41"/>
      <c r="E7" s="27"/>
      <c r="F7" s="27"/>
      <c r="G7" s="27"/>
      <c r="H7" s="27"/>
      <c r="I7" s="27"/>
      <c r="J7" s="27"/>
      <c r="K7" s="27"/>
      <c r="L7" s="27"/>
      <c r="M7" s="27"/>
      <c r="N7" s="30"/>
      <c r="O7" s="25" t="e">
        <f>PRODUCT(I7/N7)</f>
        <v>#DIV/0!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66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78">
        <v>2005</v>
      </c>
      <c r="C8" s="79"/>
      <c r="D8" s="80" t="s">
        <v>45</v>
      </c>
      <c r="E8" s="78"/>
      <c r="F8" s="81" t="s">
        <v>44</v>
      </c>
      <c r="G8" s="78"/>
      <c r="H8" s="78"/>
      <c r="I8" s="78"/>
      <c r="J8" s="78"/>
      <c r="K8" s="78"/>
      <c r="L8" s="78"/>
      <c r="M8" s="78"/>
      <c r="N8" s="82"/>
      <c r="O8" s="25" t="e">
        <f>PRODUCT(I8/N8)</f>
        <v>#DIV/0!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83">
        <v>2006</v>
      </c>
      <c r="C9" s="84"/>
      <c r="D9" s="85" t="s">
        <v>45</v>
      </c>
      <c r="E9" s="83"/>
      <c r="F9" s="86" t="s">
        <v>46</v>
      </c>
      <c r="G9" s="87"/>
      <c r="H9" s="84"/>
      <c r="I9" s="83"/>
      <c r="J9" s="83"/>
      <c r="K9" s="83"/>
      <c r="L9" s="83"/>
      <c r="M9" s="83"/>
      <c r="N9" s="88"/>
      <c r="O9" s="25" t="e">
        <f>PRODUCT(I9/N9)</f>
        <v>#DIV/0!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66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83">
        <v>2007</v>
      </c>
      <c r="C10" s="84"/>
      <c r="D10" s="85" t="s">
        <v>45</v>
      </c>
      <c r="E10" s="83"/>
      <c r="F10" s="86" t="s">
        <v>46</v>
      </c>
      <c r="G10" s="87"/>
      <c r="H10" s="84"/>
      <c r="I10" s="83"/>
      <c r="J10" s="83"/>
      <c r="K10" s="83"/>
      <c r="L10" s="83"/>
      <c r="M10" s="83"/>
      <c r="N10" s="88"/>
      <c r="O10" s="25" t="e">
        <f>PRODUCT(I10/N10)</f>
        <v>#DIV/0!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6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83">
        <v>2008</v>
      </c>
      <c r="C11" s="84"/>
      <c r="D11" s="85" t="s">
        <v>45</v>
      </c>
      <c r="E11" s="83"/>
      <c r="F11" s="86" t="s">
        <v>46</v>
      </c>
      <c r="G11" s="87"/>
      <c r="H11" s="84"/>
      <c r="I11" s="83"/>
      <c r="J11" s="83"/>
      <c r="K11" s="83"/>
      <c r="L11" s="83"/>
      <c r="M11" s="83"/>
      <c r="N11" s="88"/>
      <c r="O11" s="25" t="e">
        <f>PRODUCT(I11/N11)</f>
        <v>#DIV/0!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6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0">SUM(E4:E11)</f>
        <v>2</v>
      </c>
      <c r="F12" s="19">
        <f t="shared" si="0"/>
        <v>0</v>
      </c>
      <c r="G12" s="19">
        <f t="shared" si="0"/>
        <v>0</v>
      </c>
      <c r="H12" s="19">
        <f t="shared" si="0"/>
        <v>1</v>
      </c>
      <c r="I12" s="19">
        <f t="shared" si="0"/>
        <v>3</v>
      </c>
      <c r="J12" s="19">
        <f t="shared" si="0"/>
        <v>2</v>
      </c>
      <c r="K12" s="19">
        <f t="shared" si="0"/>
        <v>0</v>
      </c>
      <c r="L12" s="19">
        <f t="shared" si="0"/>
        <v>1</v>
      </c>
      <c r="M12" s="19">
        <f t="shared" si="0"/>
        <v>0</v>
      </c>
      <c r="N12" s="31">
        <v>0.25</v>
      </c>
      <c r="O12" s="32" t="e">
        <f>SUM(O11:O11)</f>
        <v>#DIV/0!</v>
      </c>
      <c r="P12" s="19">
        <f t="shared" ref="P12:AE12" si="1">SUM(P4:P11)</f>
        <v>0</v>
      </c>
      <c r="Q12" s="19">
        <f t="shared" si="1"/>
        <v>0</v>
      </c>
      <c r="R12" s="19">
        <f t="shared" si="1"/>
        <v>0</v>
      </c>
      <c r="S12" s="19">
        <f t="shared" si="1"/>
        <v>0</v>
      </c>
      <c r="T12" s="19">
        <f t="shared" si="1"/>
        <v>0</v>
      </c>
      <c r="U12" s="19">
        <f t="shared" si="1"/>
        <v>0</v>
      </c>
      <c r="V12" s="19">
        <f t="shared" si="1"/>
        <v>0</v>
      </c>
      <c r="W12" s="19">
        <f t="shared" si="1"/>
        <v>0</v>
      </c>
      <c r="X12" s="19">
        <f t="shared" si="1"/>
        <v>0</v>
      </c>
      <c r="Y12" s="19">
        <f t="shared" si="1"/>
        <v>0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9" t="s">
        <v>2</v>
      </c>
      <c r="C13" s="33"/>
      <c r="D13" s="34">
        <f>SUM(F12:H12)+((I12-F12-G12)/3)+(E12/3)+(Z12*25)+(AA12*25)+(AB12*10)+(AC12*25)+(AD12*20)+(AE12*15)</f>
        <v>2.6666666666666665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40"/>
      <c r="D15" s="40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1" t="s">
        <v>38</v>
      </c>
      <c r="O15" s="25"/>
      <c r="P15" s="41" t="s">
        <v>33</v>
      </c>
      <c r="Q15" s="13"/>
      <c r="R15" s="13"/>
      <c r="S15" s="13"/>
      <c r="T15" s="42"/>
      <c r="U15" s="42"/>
      <c r="V15" s="42"/>
      <c r="W15" s="42"/>
      <c r="X15" s="42"/>
      <c r="Y15" s="13"/>
      <c r="Z15" s="13"/>
      <c r="AA15" s="13"/>
      <c r="AB15" s="13"/>
      <c r="AC15" s="13"/>
      <c r="AD15" s="13"/>
      <c r="AE15" s="13"/>
      <c r="AF15" s="43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17</v>
      </c>
      <c r="C16" s="13"/>
      <c r="D16" s="44"/>
      <c r="E16" s="27">
        <f>PRODUCT(E12)</f>
        <v>2</v>
      </c>
      <c r="F16" s="27">
        <f>PRODUCT(F12)</f>
        <v>0</v>
      </c>
      <c r="G16" s="27">
        <f>PRODUCT(G12)</f>
        <v>0</v>
      </c>
      <c r="H16" s="27">
        <f>PRODUCT(H12)</f>
        <v>1</v>
      </c>
      <c r="I16" s="27">
        <f>PRODUCT(I12)</f>
        <v>3</v>
      </c>
      <c r="J16" s="1"/>
      <c r="K16" s="45">
        <f>PRODUCT((F16+G16)/E16)</f>
        <v>0</v>
      </c>
      <c r="L16" s="45">
        <f>PRODUCT(H16/E16)</f>
        <v>0.5</v>
      </c>
      <c r="M16" s="45">
        <f>PRODUCT(I16/E16)</f>
        <v>1.5</v>
      </c>
      <c r="N16" s="30">
        <v>0.25</v>
      </c>
      <c r="O16" s="25" t="e">
        <f>PRODUCT(O12)</f>
        <v>#DIV/0!</v>
      </c>
      <c r="P16" s="46" t="s">
        <v>34</v>
      </c>
      <c r="Q16" s="47"/>
      <c r="R16" s="47"/>
      <c r="S16" s="48" t="s">
        <v>49</v>
      </c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9" t="s">
        <v>39</v>
      </c>
      <c r="AE16" s="49"/>
      <c r="AF16" s="50" t="s">
        <v>50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1" t="s">
        <v>18</v>
      </c>
      <c r="C17" s="52"/>
      <c r="D17" s="53"/>
      <c r="E17" s="27"/>
      <c r="F17" s="27"/>
      <c r="G17" s="27"/>
      <c r="H17" s="27"/>
      <c r="I17" s="27"/>
      <c r="J17" s="1"/>
      <c r="K17" s="45"/>
      <c r="L17" s="45"/>
      <c r="M17" s="45"/>
      <c r="N17" s="30"/>
      <c r="O17" s="25" t="e">
        <f>PRODUCT(I17/N17)</f>
        <v>#DIV/0!</v>
      </c>
      <c r="P17" s="54" t="s">
        <v>35</v>
      </c>
      <c r="Q17" s="55"/>
      <c r="R17" s="55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7"/>
      <c r="AE17" s="57"/>
      <c r="AF17" s="58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9" t="s">
        <v>19</v>
      </c>
      <c r="C18" s="60"/>
      <c r="D18" s="61"/>
      <c r="E18" s="28"/>
      <c r="F18" s="28"/>
      <c r="G18" s="28"/>
      <c r="H18" s="28"/>
      <c r="I18" s="28"/>
      <c r="J18" s="1"/>
      <c r="K18" s="62"/>
      <c r="L18" s="62"/>
      <c r="M18" s="62"/>
      <c r="N18" s="63"/>
      <c r="O18" s="25"/>
      <c r="P18" s="54" t="s">
        <v>36</v>
      </c>
      <c r="Q18" s="55"/>
      <c r="R18" s="55"/>
      <c r="S18" s="56" t="s">
        <v>51</v>
      </c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7" t="s">
        <v>52</v>
      </c>
      <c r="AE18" s="57"/>
      <c r="AF18" s="58" t="s">
        <v>53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64" t="s">
        <v>20</v>
      </c>
      <c r="C19" s="65"/>
      <c r="D19" s="66"/>
      <c r="E19" s="19">
        <f>SUM(E16:E18)</f>
        <v>2</v>
      </c>
      <c r="F19" s="19">
        <f>SUM(F16:F18)</f>
        <v>0</v>
      </c>
      <c r="G19" s="19">
        <f>SUM(G16:G18)</f>
        <v>0</v>
      </c>
      <c r="H19" s="19">
        <f>SUM(H16:H18)</f>
        <v>1</v>
      </c>
      <c r="I19" s="19">
        <f>SUM(I16:I18)</f>
        <v>3</v>
      </c>
      <c r="J19" s="1"/>
      <c r="K19" s="67">
        <f>PRODUCT((F19+G19)/E19)</f>
        <v>0</v>
      </c>
      <c r="L19" s="67">
        <f>PRODUCT(H19/E19)</f>
        <v>0.5</v>
      </c>
      <c r="M19" s="67">
        <f>PRODUCT(I19/E19)</f>
        <v>1.5</v>
      </c>
      <c r="N19" s="31">
        <v>0.25</v>
      </c>
      <c r="O19" s="25" t="e">
        <f>SUM(O16:O18)</f>
        <v>#DIV/0!</v>
      </c>
      <c r="P19" s="68" t="s">
        <v>37</v>
      </c>
      <c r="Q19" s="69"/>
      <c r="R19" s="69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1"/>
      <c r="AF19" s="72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38"/>
      <c r="R20" s="1"/>
      <c r="S20" s="1"/>
      <c r="T20" s="25"/>
      <c r="U20" s="25"/>
      <c r="V20" s="73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 t="s">
        <v>40</v>
      </c>
      <c r="C21" s="1"/>
      <c r="D21" s="1" t="s">
        <v>48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75" customFormat="1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74"/>
      <c r="N25" s="74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75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75" customFormat="1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74"/>
      <c r="N27" s="74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75" customFormat="1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74"/>
      <c r="N28" s="74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75" customFormat="1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74"/>
      <c r="N29" s="74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75" customFormat="1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74"/>
      <c r="N30" s="74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75" customFormat="1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74"/>
      <c r="N31" s="74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75" customFormat="1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74"/>
      <c r="N32" s="74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75" customFormat="1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4"/>
      <c r="N33" s="74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75" customFormat="1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4"/>
      <c r="N34" s="74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75" customFormat="1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4"/>
      <c r="N35" s="74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75" customFormat="1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4"/>
      <c r="N36" s="74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75" customFormat="1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74"/>
      <c r="N37" s="74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75" customFormat="1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74"/>
      <c r="N38" s="74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75" customFormat="1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74"/>
      <c r="N39" s="74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75" customFormat="1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74"/>
      <c r="N40" s="74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75" customFormat="1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74"/>
      <c r="N41" s="74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75" customFormat="1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74"/>
      <c r="N42" s="74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75" customFormat="1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74"/>
      <c r="N43" s="74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75" customFormat="1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74"/>
      <c r="N44" s="74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75" customFormat="1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74"/>
      <c r="N45" s="74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75" customFormat="1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74"/>
      <c r="N46" s="74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75" customFormat="1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74"/>
      <c r="N47" s="74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75" customFormat="1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74"/>
      <c r="N48" s="74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75" customFormat="1" ht="15" customHeight="1" x14ac:dyDescent="0.25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74"/>
      <c r="N49" s="74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75" customFormat="1" ht="15" customHeight="1" x14ac:dyDescent="0.25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74"/>
      <c r="N50" s="74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75" customFormat="1" ht="15" customHeight="1" x14ac:dyDescent="0.25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74"/>
      <c r="N51" s="74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75" customFormat="1" ht="15" customHeight="1" x14ac:dyDescent="0.25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74"/>
      <c r="N52" s="74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75" customFormat="1" ht="15" customHeight="1" x14ac:dyDescent="0.25">
      <c r="A53" s="1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74"/>
      <c r="N53" s="74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75" customFormat="1" ht="15" customHeight="1" x14ac:dyDescent="0.25">
      <c r="A54" s="1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74"/>
      <c r="N54" s="74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2019-01-25T12:54:08Z</dcterms:modified>
</cp:coreProperties>
</file>